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741" activeTab="0"/>
  </bookViews>
  <sheets>
    <sheet name="Thao luan 3.2" sheetId="1" r:id="rId1"/>
    <sheet name="Hoạt động 4.2-1a" sheetId="2" r:id="rId2"/>
    <sheet name="Hoạt động 4.2-1b1" sheetId="3" r:id="rId3"/>
    <sheet name="Hoạt động 4.2-1b2" sheetId="4" r:id="rId4"/>
    <sheet name="Hoạt động 4.2-1b3" sheetId="5" r:id="rId5"/>
    <sheet name="Hoạt động 4.2-1c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<sst xmlns="http://schemas.openxmlformats.org/spreadsheetml/2006/main" count="89" uniqueCount="54">
  <si>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</si>
  <si>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</si>
  <si>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</si>
  <si>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</si>
  <si>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</si>
  <si>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</si>
  <si>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</si>
  <si>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</si>
  <si>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</si>
  <si>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</si>
  <si>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</si>
  <si>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</si>
  <si>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</si>
  <si>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</si>
  <si>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</si>
  <si>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</si>
  <si>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</si>
  <si>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</si>
  <si>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</si>
  <si>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</si>
  <si>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</si>
  <si>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</si>
  <si>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</si>
  <si>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</si>
  <si>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</si>
  <si>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Học sinh</t>
  </si>
  <si>
    <t>Tổng</t>
  </si>
  <si>
    <t>Lẻ</t>
  </si>
  <si>
    <t>Chẵn</t>
  </si>
  <si>
    <t xml:space="preserve"> Độ lệch chuẩn (SD)</t>
  </si>
  <si>
    <t xml:space="preserve"> Giá trị  p</t>
  </si>
  <si>
    <t>Độ lệch chuẩn ( SD)</t>
  </si>
  <si>
    <t xml:space="preserve"> Giá trị trung bình (Mean) </t>
  </si>
  <si>
    <t>Hệ số ảnh hưởng</t>
  </si>
  <si>
    <t xml:space="preserve"> Giá trị Trung bình ( Mean)</t>
  </si>
  <si>
    <t>Nhóm thực nghiệm</t>
  </si>
  <si>
    <t>Nhóm đối chứng</t>
  </si>
  <si>
    <t>KT ngôn ngữ</t>
  </si>
  <si>
    <t>KT trước tác động</t>
  </si>
  <si>
    <t>KT sau tác động</t>
  </si>
  <si>
    <t>Phép kiểm chứng t-test độc lập</t>
  </si>
  <si>
    <t>Giá trị p</t>
  </si>
  <si>
    <t>Phép kiểm chứng t-test phụ thuộc (theo cặp)</t>
  </si>
  <si>
    <t>Mức độ ảnh hưởng</t>
  </si>
  <si>
    <t>Giá trị tương quan r:</t>
  </si>
  <si>
    <t>Giữa kết quả KT ngôn ngữ và KT trước tác động, sau tác động của nhóm thực nghiệm</t>
  </si>
  <si>
    <t>Giữa kết quả KT trước tác động và sau tác động của nhóm thực nghiệm</t>
  </si>
  <si>
    <t xml:space="preserve"> Hoạt động 4.2- 1c : Tính độ tương quan</t>
  </si>
  <si>
    <t>Mốt</t>
  </si>
  <si>
    <t>Trung vị</t>
  </si>
  <si>
    <t>Giá trị TB</t>
  </si>
  <si>
    <t>Độ lệch chuẩn</t>
  </si>
  <si>
    <t>Tính độ tin cậy Spearman Browwn:</t>
  </si>
  <si>
    <t>Hệ số tương quan chẵn lẻ: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</si>
</sst>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0.0000"/>
    <numFmt numFmtId="183" formatCode="0.000"/>
    <numFmt numFmtId="184" formatCode="0.0"/>
    <numFmt numFmtId="185" formatCode="0.00000"/>
    <numFmt numFmtId="186" formatCode="0.0E+00"/>
    <numFmt numFmtId="187" formatCode="0.000000"/>
    <numFmt numFmtId="188" formatCode="0.00000_ "/>
    <numFmt numFmtId="189" formatCode="0.0000_ "/>
    <numFmt numFmtId="190" formatCode="0.000_ "/>
    <numFmt numFmtId="191" formatCode="0.00_ "/>
    <numFmt numFmtId="192" formatCode="0.000000_ "/>
  </numFmts>
  <fonts count="4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184" fontId="1" fillId="0" borderId="0" xfId="0" applyNumberFormat="1" applyFont="1" applyAlignment="1">
      <alignment/>
    </xf>
    <xf numFmtId="187" fontId="1" fillId="0" borderId="0" xfId="0" applyNumberFormat="1" applyFont="1" applyAlignment="1">
      <alignment horizontal="center"/>
    </xf>
    <xf numFmtId="0" fontId="1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9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0</xdr:row>
      <xdr:rowOff>104775</xdr:rowOff>
    </xdr:from>
    <xdr:to>
      <xdr:col>18</xdr:col>
      <xdr:colOff>342900</xdr:colOff>
      <xdr:row>15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57825" y="104775"/>
          <a:ext cx="2590800" cy="2419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Tính hệ số tương quan chẵn lẻ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Trong ô N17, đánh công thức tính hệ số tương quan như sau: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=CORREL(M2:M16,N2:N16)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Tính độ tin cậy Spearman Brown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Trong ô N18, đánh công thức như sau: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= 2 * N17 / (1 + N17 )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</xdr:row>
      <xdr:rowOff>38100</xdr:rowOff>
    </xdr:from>
    <xdr:to>
      <xdr:col>12</xdr:col>
      <xdr:colOff>552450</xdr:colOff>
      <xdr:row>19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67375" y="200025"/>
          <a:ext cx="2695575" cy="3171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Để tính Mode, trung vị , giá trị trung bình  và độ lệch chuẩn của kết quả kiểm tra ngôn ngữ nhóm thực nghiệm: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Trong ô B21, đánh        =mode(b3:b17)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Trong ô B22, đánh    =median(b3:b17)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Trong ô B23, đánh    =average(b3:b17)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Trong ô B24, đánh                 =stdev(b3:b17)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Làm tương tự với các nhóm khác ở ô  F22, F23 và F24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</xdr:row>
      <xdr:rowOff>57150</xdr:rowOff>
    </xdr:from>
    <xdr:to>
      <xdr:col>13</xdr:col>
      <xdr:colOff>352425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409575"/>
          <a:ext cx="3257550" cy="413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1. Tính giá trị p của phép kiểm chứng t-test độc lập giữa kết quả KT ngôn ngữ của nhóm thực nghiệm và nhóm đối chứng: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Trong ô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đánh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=ttest(b5:b19, f5:f17, 2, 3)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ý: 2:  với giả thuyết không có định hướng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3: biến không đều (độ lệch chuẩn không bằng nhau)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Trong ô C23, tính giá trị p của phép kiểm chứng t-test độc lập giữa kết quả KT trước tác động của nhóm thực nghiệm và nhóm đối chứng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Trong ô D23, tính giá trị p của phép kiểm chứng t-test độc lập giữa kết quả KT sau tác động của nhóm thực nghiệm và nhóm đối chứng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104775</xdr:rowOff>
    </xdr:from>
    <xdr:to>
      <xdr:col>12</xdr:col>
      <xdr:colOff>133350</xdr:colOff>
      <xdr:row>24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391275" y="561975"/>
          <a:ext cx="247650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1. Tính giá trị p của phép kiểm chứng t-test phụ thuộc giữa kết quả KT trước tác động và sau tác động của nhóm thực nghiệm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Trong ô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D23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đánh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=ttest(c5:c19, d5:d19,1,1)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Chú ý: 1:  với giả thuyết có định hướng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Trong ô H23, tính giá trị p của phép kiểm chứng t-test phụ thuộc giữa kết quả KT trước tác động và sau tác động của nhóm đối chứng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</xdr:row>
      <xdr:rowOff>104775</xdr:rowOff>
    </xdr:from>
    <xdr:to>
      <xdr:col>11</xdr:col>
      <xdr:colOff>504825</xdr:colOff>
      <xdr:row>11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0" y="771525"/>
          <a:ext cx="2200275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Để tính mức độ ảnh hưởng sau tác động: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Trong ô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D23, đánh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=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(D21-H21)/H22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28575</xdr:rowOff>
    </xdr:from>
    <xdr:to>
      <xdr:col>13</xdr:col>
      <xdr:colOff>419100</xdr:colOff>
      <xdr:row>22</xdr:row>
      <xdr:rowOff>428625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257175"/>
          <a:ext cx="3200400" cy="399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Để tính giá trị độ tương quan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Trong ô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C23,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để tính hệ số tương quan r giữa kết quả KT ngôn ngữ và kết quả KT trước tác động của nhóm thực nghiệm, đánh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= correl (b5:b19,c5:c19)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Trong ô D23, tính hệ số r giữa kết quả KT ngôn ngữ và KT sau tác động của nhóm thực nghiệm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Trong ô G23, tính hệ số r giữa kết quả KT ngôn ngữ và KT trước tác động của nhóm đối chứng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Trong ô H23, tính hệ số r giữa kết quả KT ngôn ngữ và KT sau tác động của nhóm đối chứng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trong 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D24,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tính hệ số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giữa kết quả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 trước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và KT sau tác động của nhóm đối chứng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Trong 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H24,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tính hệ só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giữa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KQ KT trước và sau tác động đối với nhóm ĐC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D1">
      <selection activeCell="L21" sqref="L21"/>
    </sheetView>
  </sheetViews>
  <sheetFormatPr defaultColWidth="9.140625" defaultRowHeight="12.75"/>
  <cols>
    <col min="1" max="1" width="9.140625" style="1" customWidth="1"/>
    <col min="2" max="10" width="4.140625" style="13" bestFit="1" customWidth="1"/>
    <col min="11" max="11" width="5.140625" style="13" bestFit="1" customWidth="1"/>
    <col min="12" max="14" width="9.140625" style="1" customWidth="1"/>
  </cols>
  <sheetData>
    <row r="1" spans="1:14" ht="12.75">
      <c r="A1" s="22" t="s">
        <v>25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26</v>
      </c>
      <c r="M1" s="22" t="s">
        <v>27</v>
      </c>
      <c r="N1" s="22" t="s">
        <v>28</v>
      </c>
    </row>
    <row r="2" spans="1:14" ht="12.75">
      <c r="A2" s="1" t="s">
        <v>10</v>
      </c>
      <c r="B2" s="13">
        <v>3</v>
      </c>
      <c r="C2" s="13">
        <v>4</v>
      </c>
      <c r="D2" s="13">
        <v>6</v>
      </c>
      <c r="E2" s="13">
        <v>2</v>
      </c>
      <c r="F2" s="13">
        <v>4</v>
      </c>
      <c r="G2" s="13">
        <v>5</v>
      </c>
      <c r="H2" s="13">
        <v>3</v>
      </c>
      <c r="I2" s="13">
        <v>5</v>
      </c>
      <c r="J2" s="13">
        <v>3</v>
      </c>
      <c r="K2" s="13">
        <v>6</v>
      </c>
      <c r="L2" s="1">
        <f>SUM(B2:K2)</f>
        <v>41</v>
      </c>
      <c r="M2" s="1">
        <f>(B2+D2+F2+H2+J2)</f>
        <v>19</v>
      </c>
      <c r="N2" s="1">
        <f>(C2+E2+G2+I2+K2)</f>
        <v>22</v>
      </c>
    </row>
    <row r="3" spans="1:14" ht="12.75">
      <c r="A3" s="1" t="s">
        <v>11</v>
      </c>
      <c r="B3" s="13">
        <v>4</v>
      </c>
      <c r="C3" s="13">
        <v>5</v>
      </c>
      <c r="D3" s="13">
        <v>4</v>
      </c>
      <c r="E3" s="13">
        <v>2</v>
      </c>
      <c r="F3" s="13">
        <v>5</v>
      </c>
      <c r="G3" s="13">
        <v>2</v>
      </c>
      <c r="H3" s="13">
        <v>3</v>
      </c>
      <c r="I3" s="13">
        <v>3</v>
      </c>
      <c r="J3" s="13">
        <v>3</v>
      </c>
      <c r="K3" s="13">
        <v>3</v>
      </c>
      <c r="L3" s="1">
        <f aca="true" t="shared" si="0" ref="L3:L16">SUM(B3:K3)</f>
        <v>34</v>
      </c>
      <c r="M3" s="1">
        <f aca="true" t="shared" si="1" ref="M3:M16">(B3+D3+F3+H3+J3)</f>
        <v>19</v>
      </c>
      <c r="N3" s="1">
        <f aca="true" t="shared" si="2" ref="N3:N16">(C3+E3+G3+I3+K3)</f>
        <v>15</v>
      </c>
    </row>
    <row r="4" spans="1:14" ht="12.75">
      <c r="A4" s="1" t="s">
        <v>12</v>
      </c>
      <c r="B4" s="13">
        <v>2</v>
      </c>
      <c r="C4" s="13">
        <v>1</v>
      </c>
      <c r="D4" s="13">
        <v>2</v>
      </c>
      <c r="E4" s="13">
        <v>3</v>
      </c>
      <c r="F4" s="13">
        <v>2</v>
      </c>
      <c r="G4" s="13">
        <v>1</v>
      </c>
      <c r="H4" s="13">
        <v>2</v>
      </c>
      <c r="I4" s="13">
        <v>3</v>
      </c>
      <c r="J4" s="13">
        <v>3</v>
      </c>
      <c r="K4" s="13">
        <v>2</v>
      </c>
      <c r="L4" s="1">
        <f t="shared" si="0"/>
        <v>21</v>
      </c>
      <c r="M4" s="1">
        <f t="shared" si="1"/>
        <v>11</v>
      </c>
      <c r="N4" s="1">
        <f t="shared" si="2"/>
        <v>10</v>
      </c>
    </row>
    <row r="5" spans="1:14" ht="12.75">
      <c r="A5" s="1" t="s">
        <v>13</v>
      </c>
      <c r="B5" s="13">
        <v>1</v>
      </c>
      <c r="C5" s="13">
        <v>2</v>
      </c>
      <c r="D5" s="13">
        <v>1</v>
      </c>
      <c r="E5" s="13">
        <v>1</v>
      </c>
      <c r="F5" s="13">
        <v>2</v>
      </c>
      <c r="G5" s="13">
        <v>3</v>
      </c>
      <c r="H5" s="13">
        <v>2</v>
      </c>
      <c r="I5" s="13">
        <v>1</v>
      </c>
      <c r="J5" s="13">
        <v>1</v>
      </c>
      <c r="K5" s="13">
        <v>2</v>
      </c>
      <c r="L5" s="1">
        <f t="shared" si="0"/>
        <v>16</v>
      </c>
      <c r="M5" s="1">
        <f t="shared" si="1"/>
        <v>7</v>
      </c>
      <c r="N5" s="1">
        <f t="shared" si="2"/>
        <v>9</v>
      </c>
    </row>
    <row r="6" spans="1:14" ht="12.75">
      <c r="A6" s="1" t="s">
        <v>14</v>
      </c>
      <c r="B6" s="13">
        <v>4</v>
      </c>
      <c r="C6" s="13">
        <v>6</v>
      </c>
      <c r="D6" s="13">
        <v>6</v>
      </c>
      <c r="E6" s="13">
        <v>5</v>
      </c>
      <c r="F6" s="13">
        <v>4</v>
      </c>
      <c r="G6" s="13">
        <v>3</v>
      </c>
      <c r="H6" s="13">
        <v>3</v>
      </c>
      <c r="I6" s="13">
        <v>4</v>
      </c>
      <c r="J6" s="13">
        <v>6</v>
      </c>
      <c r="K6" s="13">
        <v>5</v>
      </c>
      <c r="L6" s="1">
        <f t="shared" si="0"/>
        <v>46</v>
      </c>
      <c r="M6" s="1">
        <f t="shared" si="1"/>
        <v>23</v>
      </c>
      <c r="N6" s="1">
        <f t="shared" si="2"/>
        <v>23</v>
      </c>
    </row>
    <row r="7" spans="1:14" ht="12.75">
      <c r="A7" s="1" t="s">
        <v>15</v>
      </c>
      <c r="B7" s="13">
        <v>5</v>
      </c>
      <c r="C7" s="13">
        <v>6</v>
      </c>
      <c r="D7" s="13">
        <v>5</v>
      </c>
      <c r="E7" s="13">
        <v>5</v>
      </c>
      <c r="F7" s="13">
        <v>6</v>
      </c>
      <c r="G7" s="13">
        <v>5</v>
      </c>
      <c r="H7" s="13">
        <v>4</v>
      </c>
      <c r="I7" s="13">
        <v>5</v>
      </c>
      <c r="J7" s="13">
        <v>6</v>
      </c>
      <c r="K7" s="13">
        <v>5</v>
      </c>
      <c r="L7" s="1">
        <f t="shared" si="0"/>
        <v>52</v>
      </c>
      <c r="M7" s="1">
        <f t="shared" si="1"/>
        <v>26</v>
      </c>
      <c r="N7" s="1">
        <f t="shared" si="2"/>
        <v>26</v>
      </c>
    </row>
    <row r="8" spans="1:14" ht="12.75">
      <c r="A8" s="1" t="s">
        <v>16</v>
      </c>
      <c r="B8" s="13">
        <v>3</v>
      </c>
      <c r="C8" s="13">
        <v>2</v>
      </c>
      <c r="D8" s="13">
        <v>2</v>
      </c>
      <c r="E8" s="13">
        <v>3</v>
      </c>
      <c r="F8" s="13">
        <v>3</v>
      </c>
      <c r="G8" s="13">
        <v>3</v>
      </c>
      <c r="H8" s="13">
        <v>2</v>
      </c>
      <c r="I8" s="13">
        <v>2</v>
      </c>
      <c r="J8" s="13">
        <v>3</v>
      </c>
      <c r="K8" s="13">
        <v>2</v>
      </c>
      <c r="L8" s="1">
        <f t="shared" si="0"/>
        <v>25</v>
      </c>
      <c r="M8" s="1">
        <f t="shared" si="1"/>
        <v>13</v>
      </c>
      <c r="N8" s="1">
        <f t="shared" si="2"/>
        <v>12</v>
      </c>
    </row>
    <row r="9" spans="1:14" ht="12.75">
      <c r="A9" s="1" t="s">
        <v>17</v>
      </c>
      <c r="B9" s="13">
        <v>1</v>
      </c>
      <c r="C9" s="13">
        <v>1</v>
      </c>
      <c r="D9" s="13">
        <v>1</v>
      </c>
      <c r="E9" s="13">
        <v>1</v>
      </c>
      <c r="F9" s="13">
        <v>2</v>
      </c>
      <c r="G9" s="13">
        <v>2</v>
      </c>
      <c r="H9" s="13">
        <v>1</v>
      </c>
      <c r="I9" s="13">
        <v>2</v>
      </c>
      <c r="J9" s="13">
        <v>1</v>
      </c>
      <c r="K9" s="13">
        <v>2</v>
      </c>
      <c r="L9" s="1">
        <f t="shared" si="0"/>
        <v>14</v>
      </c>
      <c r="M9" s="1">
        <f t="shared" si="1"/>
        <v>6</v>
      </c>
      <c r="N9" s="1">
        <f t="shared" si="2"/>
        <v>8</v>
      </c>
    </row>
    <row r="10" spans="1:14" ht="12.75">
      <c r="A10" s="1" t="s">
        <v>18</v>
      </c>
      <c r="B10" s="13">
        <v>2</v>
      </c>
      <c r="C10" s="13">
        <v>1</v>
      </c>
      <c r="D10" s="13">
        <v>1</v>
      </c>
      <c r="E10" s="13">
        <v>2</v>
      </c>
      <c r="F10" s="13">
        <v>2</v>
      </c>
      <c r="G10" s="13">
        <v>3</v>
      </c>
      <c r="H10" s="13">
        <v>2</v>
      </c>
      <c r="I10" s="13">
        <v>1</v>
      </c>
      <c r="J10" s="13">
        <v>2</v>
      </c>
      <c r="K10" s="13">
        <v>3</v>
      </c>
      <c r="L10" s="1">
        <f t="shared" si="0"/>
        <v>19</v>
      </c>
      <c r="M10" s="1">
        <f t="shared" si="1"/>
        <v>9</v>
      </c>
      <c r="N10" s="1">
        <f t="shared" si="2"/>
        <v>10</v>
      </c>
    </row>
    <row r="11" spans="1:14" ht="12.75">
      <c r="A11" s="1" t="s">
        <v>19</v>
      </c>
      <c r="B11" s="13">
        <v>4</v>
      </c>
      <c r="C11" s="13">
        <v>3</v>
      </c>
      <c r="D11" s="13">
        <v>2</v>
      </c>
      <c r="E11" s="13">
        <v>5</v>
      </c>
      <c r="F11" s="13">
        <v>6</v>
      </c>
      <c r="G11" s="13">
        <v>2</v>
      </c>
      <c r="H11" s="13">
        <v>5</v>
      </c>
      <c r="I11" s="13">
        <v>6</v>
      </c>
      <c r="J11" s="13">
        <v>2</v>
      </c>
      <c r="K11" s="13">
        <v>3</v>
      </c>
      <c r="L11" s="1">
        <f t="shared" si="0"/>
        <v>38</v>
      </c>
      <c r="M11" s="1">
        <f t="shared" si="1"/>
        <v>19</v>
      </c>
      <c r="N11" s="1">
        <f t="shared" si="2"/>
        <v>19</v>
      </c>
    </row>
    <row r="12" spans="1:14" ht="12.75">
      <c r="A12" s="1" t="s">
        <v>20</v>
      </c>
      <c r="B12" s="13">
        <v>2</v>
      </c>
      <c r="C12" s="13">
        <v>3</v>
      </c>
      <c r="D12" s="13">
        <v>2</v>
      </c>
      <c r="E12" s="13">
        <v>3</v>
      </c>
      <c r="F12" s="13">
        <v>4</v>
      </c>
      <c r="G12" s="13">
        <v>5</v>
      </c>
      <c r="H12" s="13">
        <v>4</v>
      </c>
      <c r="I12" s="13">
        <v>6</v>
      </c>
      <c r="J12" s="13">
        <v>5</v>
      </c>
      <c r="K12" s="13">
        <v>2</v>
      </c>
      <c r="L12" s="1">
        <f t="shared" si="0"/>
        <v>36</v>
      </c>
      <c r="M12" s="1">
        <f t="shared" si="1"/>
        <v>17</v>
      </c>
      <c r="N12" s="1">
        <f t="shared" si="2"/>
        <v>19</v>
      </c>
    </row>
    <row r="13" spans="1:14" ht="12.75">
      <c r="A13" s="1" t="s">
        <v>21</v>
      </c>
      <c r="B13" s="13">
        <v>2</v>
      </c>
      <c r="C13" s="13">
        <v>3</v>
      </c>
      <c r="D13" s="13">
        <v>2</v>
      </c>
      <c r="E13" s="13">
        <v>1</v>
      </c>
      <c r="F13" s="13">
        <v>5</v>
      </c>
      <c r="G13" s="13">
        <v>2</v>
      </c>
      <c r="H13" s="13">
        <v>3</v>
      </c>
      <c r="I13" s="13">
        <v>4</v>
      </c>
      <c r="J13" s="13">
        <v>2</v>
      </c>
      <c r="K13" s="13">
        <v>1</v>
      </c>
      <c r="L13" s="1">
        <f t="shared" si="0"/>
        <v>25</v>
      </c>
      <c r="M13" s="1">
        <f t="shared" si="1"/>
        <v>14</v>
      </c>
      <c r="N13" s="1">
        <f t="shared" si="2"/>
        <v>11</v>
      </c>
    </row>
    <row r="14" spans="1:14" ht="12.75">
      <c r="A14" s="1" t="s">
        <v>22</v>
      </c>
      <c r="B14" s="13">
        <v>6</v>
      </c>
      <c r="C14" s="13">
        <v>5</v>
      </c>
      <c r="D14" s="13">
        <v>6</v>
      </c>
      <c r="E14" s="13">
        <v>4</v>
      </c>
      <c r="F14" s="13">
        <v>6</v>
      </c>
      <c r="G14" s="13">
        <v>4</v>
      </c>
      <c r="H14" s="13">
        <v>6</v>
      </c>
      <c r="I14" s="13">
        <v>6</v>
      </c>
      <c r="J14" s="13">
        <v>4</v>
      </c>
      <c r="K14" s="13">
        <v>3</v>
      </c>
      <c r="L14" s="1">
        <f t="shared" si="0"/>
        <v>50</v>
      </c>
      <c r="M14" s="1">
        <f t="shared" si="1"/>
        <v>28</v>
      </c>
      <c r="N14" s="1">
        <f t="shared" si="2"/>
        <v>22</v>
      </c>
    </row>
    <row r="15" spans="1:14" ht="12.75">
      <c r="A15" s="1" t="s">
        <v>23</v>
      </c>
      <c r="B15" s="13">
        <v>2</v>
      </c>
      <c r="C15" s="13">
        <v>3</v>
      </c>
      <c r="D15" s="13">
        <v>2</v>
      </c>
      <c r="E15" s="13">
        <v>2</v>
      </c>
      <c r="F15" s="13">
        <v>1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">
        <f t="shared" si="0"/>
        <v>24</v>
      </c>
      <c r="M15" s="1">
        <f t="shared" si="1"/>
        <v>11</v>
      </c>
      <c r="N15" s="1">
        <f t="shared" si="2"/>
        <v>13</v>
      </c>
    </row>
    <row r="16" spans="1:14" ht="12.75">
      <c r="A16" s="1" t="s">
        <v>24</v>
      </c>
      <c r="B16" s="13">
        <v>4</v>
      </c>
      <c r="C16" s="13">
        <v>4</v>
      </c>
      <c r="D16" s="13">
        <v>5</v>
      </c>
      <c r="E16" s="13">
        <v>5</v>
      </c>
      <c r="F16" s="13">
        <v>4</v>
      </c>
      <c r="G16" s="13">
        <v>4</v>
      </c>
      <c r="H16" s="13">
        <v>4</v>
      </c>
      <c r="I16" s="13">
        <v>3</v>
      </c>
      <c r="J16" s="13">
        <v>3</v>
      </c>
      <c r="K16" s="13">
        <v>6</v>
      </c>
      <c r="L16" s="1">
        <f t="shared" si="0"/>
        <v>42</v>
      </c>
      <c r="M16" s="1">
        <f t="shared" si="1"/>
        <v>20</v>
      </c>
      <c r="N16" s="1">
        <f t="shared" si="2"/>
        <v>22</v>
      </c>
    </row>
    <row r="17" spans="5:14" ht="12.75">
      <c r="E17" s="33" t="s">
        <v>53</v>
      </c>
      <c r="F17" s="33"/>
      <c r="G17" s="33"/>
      <c r="H17" s="33"/>
      <c r="I17" s="33"/>
      <c r="J17" s="33"/>
      <c r="K17" s="33"/>
      <c r="L17" s="33"/>
      <c r="N17" s="19">
        <f>CORREL(M2:M16,N2:N16)</f>
        <v>0.9235497728268925</v>
      </c>
    </row>
    <row r="18" spans="5:14" ht="12.75">
      <c r="E18" s="33" t="s">
        <v>52</v>
      </c>
      <c r="F18" s="33"/>
      <c r="G18" s="33"/>
      <c r="H18" s="33"/>
      <c r="I18" s="33"/>
      <c r="J18" s="33"/>
      <c r="K18" s="33"/>
      <c r="L18" s="33"/>
      <c r="M18" s="32"/>
      <c r="N18" s="19">
        <f>2*N17/(1+N17)</f>
        <v>0.96025565428403</v>
      </c>
    </row>
    <row r="20" spans="2:12" ht="18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4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9"/>
      <c r="N22" s="9"/>
    </row>
    <row r="23" ht="12.75">
      <c r="L23" s="16"/>
    </row>
    <row r="24" ht="12.75">
      <c r="N24" s="9"/>
    </row>
  </sheetData>
  <sheetProtection/>
  <mergeCells count="2">
    <mergeCell ref="E17:L17"/>
    <mergeCell ref="E18:L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3.8515625" style="0" customWidth="1"/>
    <col min="2" max="2" width="9.57421875" style="0" bestFit="1" customWidth="1"/>
    <col min="4" max="5" width="10.28125" style="0" customWidth="1"/>
  </cols>
  <sheetData>
    <row r="1" spans="2:8" s="2" customFormat="1" ht="12.75">
      <c r="B1" s="27" t="s">
        <v>35</v>
      </c>
      <c r="C1" s="27"/>
      <c r="D1" s="27"/>
      <c r="F1" s="27" t="s">
        <v>36</v>
      </c>
      <c r="G1" s="27"/>
      <c r="H1" s="27"/>
    </row>
    <row r="2" spans="2:8" s="1" customFormat="1" ht="25.5">
      <c r="B2" s="20" t="s">
        <v>37</v>
      </c>
      <c r="C2" s="20" t="s">
        <v>38</v>
      </c>
      <c r="D2" s="20" t="s">
        <v>39</v>
      </c>
      <c r="F2" s="20" t="s">
        <v>37</v>
      </c>
      <c r="G2" s="20" t="s">
        <v>38</v>
      </c>
      <c r="H2" s="20" t="s">
        <v>39</v>
      </c>
    </row>
    <row r="3" spans="1:8" ht="12.75">
      <c r="A3" s="2"/>
      <c r="B3" s="2">
        <v>85</v>
      </c>
      <c r="C3" s="2">
        <v>30</v>
      </c>
      <c r="D3" s="2">
        <v>30</v>
      </c>
      <c r="E3" s="2"/>
      <c r="F3" s="2">
        <v>75</v>
      </c>
      <c r="G3" s="2">
        <v>29</v>
      </c>
      <c r="H3" s="2">
        <v>30</v>
      </c>
    </row>
    <row r="4" spans="1:8" ht="12.75">
      <c r="A4" s="2"/>
      <c r="B4" s="2">
        <v>75</v>
      </c>
      <c r="C4" s="2">
        <v>28</v>
      </c>
      <c r="D4" s="2">
        <v>30</v>
      </c>
      <c r="E4" s="2"/>
      <c r="F4" s="2">
        <v>76</v>
      </c>
      <c r="G4" s="2">
        <v>29</v>
      </c>
      <c r="H4" s="2">
        <v>29</v>
      </c>
    </row>
    <row r="5" spans="1:8" ht="12.75">
      <c r="A5" s="2"/>
      <c r="B5" s="2">
        <v>80</v>
      </c>
      <c r="C5" s="2">
        <v>25</v>
      </c>
      <c r="D5" s="2">
        <v>28</v>
      </c>
      <c r="E5" s="2"/>
      <c r="F5" s="2">
        <v>72</v>
      </c>
      <c r="G5" s="2">
        <v>25</v>
      </c>
      <c r="H5" s="2">
        <v>24</v>
      </c>
    </row>
    <row r="6" spans="1:8" ht="12.75">
      <c r="A6" s="2"/>
      <c r="B6" s="2">
        <v>82</v>
      </c>
      <c r="C6" s="2">
        <v>27</v>
      </c>
      <c r="D6" s="2">
        <v>29</v>
      </c>
      <c r="E6" s="2"/>
      <c r="F6" s="2">
        <v>84</v>
      </c>
      <c r="G6" s="2">
        <v>28</v>
      </c>
      <c r="H6" s="2">
        <v>28</v>
      </c>
    </row>
    <row r="7" spans="1:8" ht="12.75">
      <c r="A7" s="2"/>
      <c r="B7" s="2">
        <v>74</v>
      </c>
      <c r="C7" s="2">
        <v>22</v>
      </c>
      <c r="D7" s="2">
        <v>27</v>
      </c>
      <c r="E7" s="2"/>
      <c r="F7" s="2">
        <v>75</v>
      </c>
      <c r="G7" s="2">
        <v>22</v>
      </c>
      <c r="H7" s="2">
        <v>25</v>
      </c>
    </row>
    <row r="8" spans="1:8" ht="12.75">
      <c r="A8" s="2"/>
      <c r="B8" s="2">
        <v>72</v>
      </c>
      <c r="C8" s="2">
        <v>30</v>
      </c>
      <c r="D8" s="2">
        <v>30</v>
      </c>
      <c r="E8" s="2"/>
      <c r="F8" s="2">
        <v>80</v>
      </c>
      <c r="G8" s="2">
        <v>30</v>
      </c>
      <c r="H8" s="2">
        <v>30</v>
      </c>
    </row>
    <row r="9" spans="1:8" ht="12.75">
      <c r="A9" s="2"/>
      <c r="B9" s="2">
        <v>70</v>
      </c>
      <c r="C9" s="2">
        <v>26</v>
      </c>
      <c r="D9" s="2">
        <v>28</v>
      </c>
      <c r="F9" s="2">
        <v>70</v>
      </c>
      <c r="G9" s="2">
        <v>26</v>
      </c>
      <c r="H9" s="2">
        <v>28</v>
      </c>
    </row>
    <row r="10" spans="1:8" ht="12.75">
      <c r="A10" s="2"/>
      <c r="B10" s="2">
        <v>78</v>
      </c>
      <c r="C10" s="2">
        <v>28</v>
      </c>
      <c r="D10" s="2">
        <v>28</v>
      </c>
      <c r="E10" s="2"/>
      <c r="F10" s="2">
        <v>74</v>
      </c>
      <c r="G10" s="2">
        <v>28</v>
      </c>
      <c r="H10" s="2">
        <v>28</v>
      </c>
    </row>
    <row r="11" spans="1:8" ht="12.75">
      <c r="A11" s="2"/>
      <c r="B11" s="2">
        <v>74</v>
      </c>
      <c r="C11" s="2">
        <v>24</v>
      </c>
      <c r="D11" s="2">
        <v>27</v>
      </c>
      <c r="E11" s="2"/>
      <c r="F11" s="2">
        <v>78</v>
      </c>
      <c r="G11" s="2">
        <v>24</v>
      </c>
      <c r="H11" s="2">
        <v>22</v>
      </c>
    </row>
    <row r="12" spans="1:8" ht="12.75">
      <c r="A12" s="2"/>
      <c r="B12" s="2">
        <v>72</v>
      </c>
      <c r="C12" s="2">
        <v>21</v>
      </c>
      <c r="D12" s="2">
        <v>25</v>
      </c>
      <c r="E12" s="2"/>
      <c r="F12" s="2">
        <v>75</v>
      </c>
      <c r="G12" s="2">
        <v>20</v>
      </c>
      <c r="H12" s="2">
        <v>21</v>
      </c>
    </row>
    <row r="13" spans="1:8" ht="12.75">
      <c r="A13" s="2"/>
      <c r="B13" s="2">
        <v>76</v>
      </c>
      <c r="C13" s="2">
        <v>20</v>
      </c>
      <c r="D13" s="2">
        <v>26</v>
      </c>
      <c r="E13" s="2"/>
      <c r="F13" s="2">
        <v>73</v>
      </c>
      <c r="G13" s="2">
        <v>20</v>
      </c>
      <c r="H13" s="2">
        <v>21</v>
      </c>
    </row>
    <row r="14" spans="1:8" ht="12.75">
      <c r="A14" s="2"/>
      <c r="B14" s="2">
        <v>73</v>
      </c>
      <c r="C14" s="2">
        <v>20</v>
      </c>
      <c r="D14" s="2">
        <v>25</v>
      </c>
      <c r="E14" s="2"/>
      <c r="F14" s="2">
        <v>76</v>
      </c>
      <c r="G14" s="2">
        <v>18</v>
      </c>
      <c r="H14" s="2">
        <v>20</v>
      </c>
    </row>
    <row r="15" spans="1:8" ht="12.75">
      <c r="A15" s="2"/>
      <c r="B15" s="2">
        <v>79</v>
      </c>
      <c r="C15" s="2">
        <v>24</v>
      </c>
      <c r="D15" s="2">
        <v>26</v>
      </c>
      <c r="E15" s="2"/>
      <c r="F15" s="2">
        <v>73</v>
      </c>
      <c r="G15" s="2">
        <v>23</v>
      </c>
      <c r="H15" s="2">
        <v>21</v>
      </c>
    </row>
    <row r="16" spans="1:8" ht="12.75">
      <c r="A16" s="2"/>
      <c r="B16" s="2">
        <v>80</v>
      </c>
      <c r="C16" s="2">
        <v>26</v>
      </c>
      <c r="D16" s="2">
        <v>28</v>
      </c>
      <c r="E16" s="2"/>
      <c r="F16" s="2"/>
      <c r="G16" s="2"/>
      <c r="H16" s="2"/>
    </row>
    <row r="17" spans="1:8" ht="12.75">
      <c r="A17" s="2"/>
      <c r="B17" s="2">
        <v>75</v>
      </c>
      <c r="C17" s="2">
        <v>22</v>
      </c>
      <c r="D17" s="2">
        <v>27</v>
      </c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17"/>
      <c r="B19" s="2"/>
      <c r="C19" s="2"/>
      <c r="D19" s="2"/>
      <c r="E19" s="2"/>
      <c r="F19" s="2"/>
      <c r="G19" s="2"/>
      <c r="H19" s="2"/>
    </row>
    <row r="20" spans="1:8" ht="12.75">
      <c r="A20" s="17"/>
      <c r="B20" s="2"/>
      <c r="C20" s="2"/>
      <c r="D20" s="2"/>
      <c r="E20" s="2"/>
      <c r="F20" s="2"/>
      <c r="G20" s="2"/>
      <c r="H20" s="2"/>
    </row>
    <row r="21" spans="1:2" ht="12.75">
      <c r="A21" s="17" t="s">
        <v>48</v>
      </c>
      <c r="B21">
        <f>MODE(B3:B17)</f>
        <v>75</v>
      </c>
    </row>
    <row r="22" spans="1:2" s="2" customFormat="1" ht="12.75">
      <c r="A22" s="2" t="s">
        <v>49</v>
      </c>
      <c r="B22" s="1">
        <f>MEDIAN(B3:B17)</f>
        <v>75</v>
      </c>
    </row>
    <row r="23" spans="1:2" s="2" customFormat="1" ht="12.75">
      <c r="A23" s="17" t="s">
        <v>50</v>
      </c>
      <c r="B23" s="25">
        <f>AVERAGE(B3:B17)</f>
        <v>76.33333333333333</v>
      </c>
    </row>
    <row r="24" spans="1:10" ht="25.5">
      <c r="A24" s="17" t="s">
        <v>51</v>
      </c>
      <c r="B24" s="5">
        <f>STDEV(B3:B17)</f>
        <v>4.203173404306165</v>
      </c>
      <c r="C24" s="5"/>
      <c r="D24" s="5"/>
      <c r="E24" s="5"/>
      <c r="F24" s="5"/>
      <c r="G24" s="5"/>
      <c r="H24" s="5"/>
      <c r="J24" s="8"/>
    </row>
    <row r="25" spans="1:10" ht="12.75">
      <c r="A25" s="17"/>
      <c r="B25" s="5"/>
      <c r="C25" s="5"/>
      <c r="D25" s="5"/>
      <c r="E25" s="5"/>
      <c r="F25" s="5"/>
      <c r="G25" s="5"/>
      <c r="H25" s="5"/>
      <c r="J25" s="8"/>
    </row>
    <row r="26" spans="1:9" ht="12.75">
      <c r="A26" s="2"/>
      <c r="B26" s="5"/>
      <c r="C26" s="5"/>
      <c r="D26" s="5"/>
      <c r="E26" s="5"/>
      <c r="F26" s="5"/>
      <c r="G26" s="5"/>
      <c r="H26" s="5"/>
      <c r="I26" s="2"/>
    </row>
    <row r="27" spans="1:9" ht="12.75">
      <c r="A27" s="2"/>
      <c r="B27" s="5"/>
      <c r="C27" s="5"/>
      <c r="D27" s="5"/>
      <c r="E27" s="5"/>
      <c r="F27" s="5"/>
      <c r="G27" s="5"/>
      <c r="H27" s="5"/>
      <c r="I27" s="2"/>
    </row>
    <row r="28" spans="1:9" s="4" customFormat="1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2"/>
      <c r="B29" s="2"/>
      <c r="C29" s="2"/>
      <c r="D29" s="6"/>
      <c r="E29" s="6"/>
      <c r="F29" s="1"/>
      <c r="G29" s="2"/>
      <c r="H29" s="5"/>
      <c r="I29" s="1"/>
    </row>
    <row r="30" spans="1:9" ht="12.75">
      <c r="A30" s="2"/>
      <c r="B30" s="2"/>
      <c r="C30" s="2"/>
      <c r="D30" s="2"/>
      <c r="E30" s="2"/>
      <c r="F30" s="2"/>
      <c r="G30" s="5"/>
      <c r="I30" s="1"/>
    </row>
    <row r="31" spans="1:9" ht="12.75">
      <c r="A31" s="2"/>
      <c r="B31" s="2"/>
      <c r="C31" s="2"/>
      <c r="D31" s="2"/>
      <c r="E31" s="2"/>
      <c r="F31" s="2"/>
      <c r="G31" s="2"/>
      <c r="H31" s="7"/>
      <c r="I31" s="1"/>
    </row>
    <row r="32" spans="1:9" ht="12.75">
      <c r="A32" s="2"/>
      <c r="B32" s="2"/>
      <c r="C32" s="2"/>
      <c r="D32" s="5"/>
      <c r="E32" s="5"/>
      <c r="F32" s="2"/>
      <c r="G32" s="2"/>
      <c r="H32" s="2"/>
      <c r="I32" s="2"/>
    </row>
    <row r="33" spans="1:9" ht="12.75">
      <c r="A33" s="2"/>
      <c r="B33" s="2"/>
      <c r="C33" s="2"/>
      <c r="D33" s="5"/>
      <c r="E33" s="5"/>
      <c r="F33" s="2"/>
      <c r="G33" s="2"/>
      <c r="H33" s="5"/>
      <c r="I33" s="2"/>
    </row>
    <row r="34" spans="1:9" ht="12.75">
      <c r="A34" s="2"/>
      <c r="B34" s="2"/>
      <c r="C34" s="2"/>
      <c r="D34" s="5"/>
      <c r="E34" s="5"/>
      <c r="F34" s="2"/>
      <c r="G34" s="2"/>
      <c r="H34" s="5"/>
      <c r="I34" s="2"/>
    </row>
  </sheetData>
  <sheetProtection/>
  <mergeCells count="2">
    <mergeCell ref="B1:D1"/>
    <mergeCell ref="F1:H1"/>
  </mergeCells>
  <printOptions/>
  <pageMargins left="0.75" right="0.44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1.00390625" style="0" customWidth="1"/>
    <col min="2" max="2" width="9.57421875" style="0" bestFit="1" customWidth="1"/>
    <col min="4" max="5" width="10.28125" style="0" customWidth="1"/>
  </cols>
  <sheetData>
    <row r="2" spans="1:4" ht="15">
      <c r="A2" s="24" t="s">
        <v>40</v>
      </c>
      <c r="B2" s="23"/>
      <c r="C2" s="23"/>
      <c r="D2" s="23"/>
    </row>
    <row r="3" spans="2:8" s="2" customFormat="1" ht="12.75">
      <c r="B3" s="27" t="s">
        <v>35</v>
      </c>
      <c r="C3" s="27"/>
      <c r="D3" s="27"/>
      <c r="F3" s="27" t="s">
        <v>36</v>
      </c>
      <c r="G3" s="27"/>
      <c r="H3" s="27"/>
    </row>
    <row r="4" spans="2:8" s="1" customFormat="1" ht="25.5">
      <c r="B4" s="20" t="s">
        <v>37</v>
      </c>
      <c r="C4" s="20" t="s">
        <v>38</v>
      </c>
      <c r="D4" s="20" t="s">
        <v>39</v>
      </c>
      <c r="F4" s="20" t="s">
        <v>37</v>
      </c>
      <c r="G4" s="20" t="s">
        <v>38</v>
      </c>
      <c r="H4" s="20" t="s">
        <v>39</v>
      </c>
    </row>
    <row r="5" spans="1:8" ht="12.75">
      <c r="A5" s="2"/>
      <c r="B5" s="2">
        <v>85</v>
      </c>
      <c r="C5" s="2">
        <v>30</v>
      </c>
      <c r="D5" s="2">
        <v>30</v>
      </c>
      <c r="E5" s="2"/>
      <c r="F5" s="2">
        <v>75</v>
      </c>
      <c r="G5" s="2">
        <v>29</v>
      </c>
      <c r="H5" s="2">
        <v>30</v>
      </c>
    </row>
    <row r="6" spans="1:8" ht="12.75">
      <c r="A6" s="2"/>
      <c r="B6" s="2">
        <v>75</v>
      </c>
      <c r="C6" s="2">
        <v>28</v>
      </c>
      <c r="D6" s="2">
        <v>30</v>
      </c>
      <c r="E6" s="2"/>
      <c r="F6" s="2">
        <v>76</v>
      </c>
      <c r="G6" s="2">
        <v>29</v>
      </c>
      <c r="H6" s="2">
        <v>29</v>
      </c>
    </row>
    <row r="7" spans="1:8" ht="12.75">
      <c r="A7" s="2"/>
      <c r="B7" s="2">
        <v>80</v>
      </c>
      <c r="C7" s="2">
        <v>25</v>
      </c>
      <c r="D7" s="2">
        <v>28</v>
      </c>
      <c r="E7" s="2"/>
      <c r="F7" s="2">
        <v>72</v>
      </c>
      <c r="G7" s="2">
        <v>25</v>
      </c>
      <c r="H7" s="2">
        <v>24</v>
      </c>
    </row>
    <row r="8" spans="1:8" ht="12.75">
      <c r="A8" s="2"/>
      <c r="B8" s="2">
        <v>82</v>
      </c>
      <c r="C8" s="2">
        <v>27</v>
      </c>
      <c r="D8" s="2">
        <v>29</v>
      </c>
      <c r="E8" s="2"/>
      <c r="F8" s="2">
        <v>84</v>
      </c>
      <c r="G8" s="2">
        <v>28</v>
      </c>
      <c r="H8" s="2">
        <v>28</v>
      </c>
    </row>
    <row r="9" spans="1:8" ht="12.75">
      <c r="A9" s="2"/>
      <c r="B9" s="2">
        <v>74</v>
      </c>
      <c r="C9" s="2">
        <v>22</v>
      </c>
      <c r="D9" s="2">
        <v>27</v>
      </c>
      <c r="E9" s="2"/>
      <c r="F9" s="2">
        <v>75</v>
      </c>
      <c r="G9" s="2">
        <v>22</v>
      </c>
      <c r="H9" s="2">
        <v>25</v>
      </c>
    </row>
    <row r="10" spans="1:8" ht="12.75">
      <c r="A10" s="2"/>
      <c r="B10" s="2">
        <v>72</v>
      </c>
      <c r="C10" s="2">
        <v>30</v>
      </c>
      <c r="D10" s="2">
        <v>30</v>
      </c>
      <c r="E10" s="2"/>
      <c r="F10" s="2">
        <v>80</v>
      </c>
      <c r="G10" s="2">
        <v>30</v>
      </c>
      <c r="H10" s="2">
        <v>30</v>
      </c>
    </row>
    <row r="11" spans="1:8" ht="12.75">
      <c r="A11" s="2"/>
      <c r="B11" s="2">
        <v>70</v>
      </c>
      <c r="C11" s="2">
        <v>26</v>
      </c>
      <c r="D11" s="2">
        <v>28</v>
      </c>
      <c r="F11" s="2">
        <v>70</v>
      </c>
      <c r="G11" s="2">
        <v>26</v>
      </c>
      <c r="H11" s="2">
        <v>28</v>
      </c>
    </row>
    <row r="12" spans="1:8" ht="12.75">
      <c r="A12" s="2"/>
      <c r="B12" s="2">
        <v>78</v>
      </c>
      <c r="C12" s="2">
        <v>28</v>
      </c>
      <c r="D12" s="2">
        <v>28</v>
      </c>
      <c r="E12" s="2"/>
      <c r="F12" s="2">
        <v>74</v>
      </c>
      <c r="G12" s="2">
        <v>28</v>
      </c>
      <c r="H12" s="2">
        <v>28</v>
      </c>
    </row>
    <row r="13" spans="1:8" ht="12.75">
      <c r="A13" s="2"/>
      <c r="B13" s="2">
        <v>74</v>
      </c>
      <c r="C13" s="2">
        <v>24</v>
      </c>
      <c r="D13" s="2">
        <v>27</v>
      </c>
      <c r="E13" s="2"/>
      <c r="F13" s="2">
        <v>78</v>
      </c>
      <c r="G13" s="2">
        <v>24</v>
      </c>
      <c r="H13" s="2">
        <v>22</v>
      </c>
    </row>
    <row r="14" spans="1:8" ht="12.75">
      <c r="A14" s="2"/>
      <c r="B14" s="2">
        <v>72</v>
      </c>
      <c r="C14" s="2">
        <v>21</v>
      </c>
      <c r="D14" s="2">
        <v>25</v>
      </c>
      <c r="E14" s="2"/>
      <c r="F14" s="2">
        <v>75</v>
      </c>
      <c r="G14" s="2">
        <v>20</v>
      </c>
      <c r="H14" s="2">
        <v>21</v>
      </c>
    </row>
    <row r="15" spans="1:8" ht="12.75">
      <c r="A15" s="2"/>
      <c r="B15" s="2">
        <v>76</v>
      </c>
      <c r="C15" s="2">
        <v>20</v>
      </c>
      <c r="D15" s="2">
        <v>26</v>
      </c>
      <c r="E15" s="2"/>
      <c r="F15" s="2">
        <v>73</v>
      </c>
      <c r="G15" s="2">
        <v>20</v>
      </c>
      <c r="H15" s="2">
        <v>21</v>
      </c>
    </row>
    <row r="16" spans="1:8" ht="12.75">
      <c r="A16" s="2"/>
      <c r="B16" s="2">
        <v>73</v>
      </c>
      <c r="C16" s="2">
        <v>20</v>
      </c>
      <c r="D16" s="2">
        <v>25</v>
      </c>
      <c r="E16" s="2"/>
      <c r="F16" s="2">
        <v>76</v>
      </c>
      <c r="G16" s="2">
        <v>18</v>
      </c>
      <c r="H16" s="2">
        <v>20</v>
      </c>
    </row>
    <row r="17" spans="1:8" ht="12.75">
      <c r="A17" s="2"/>
      <c r="B17" s="2">
        <v>79</v>
      </c>
      <c r="C17" s="2">
        <v>24</v>
      </c>
      <c r="D17" s="2">
        <v>26</v>
      </c>
      <c r="E17" s="2"/>
      <c r="F17" s="2">
        <v>73</v>
      </c>
      <c r="G17" s="2">
        <v>23</v>
      </c>
      <c r="H17" s="2">
        <v>21</v>
      </c>
    </row>
    <row r="18" spans="1:8" ht="12.75">
      <c r="A18" s="2"/>
      <c r="B18" s="2">
        <v>80</v>
      </c>
      <c r="C18" s="2">
        <v>26</v>
      </c>
      <c r="D18" s="2">
        <v>28</v>
      </c>
      <c r="E18" s="2"/>
      <c r="F18" s="2"/>
      <c r="G18" s="2"/>
      <c r="H18" s="2"/>
    </row>
    <row r="19" spans="1:8" ht="12.75">
      <c r="A19" s="2"/>
      <c r="B19" s="2">
        <v>75</v>
      </c>
      <c r="C19" s="2">
        <v>22</v>
      </c>
      <c r="D19" s="2">
        <v>27</v>
      </c>
      <c r="E19" s="2"/>
      <c r="F19" s="2"/>
      <c r="G19" s="2"/>
      <c r="H19" s="2"/>
    </row>
    <row r="21" spans="2:8" s="2" customFormat="1" ht="12.75">
      <c r="B21" s="10"/>
      <c r="C21" s="10"/>
      <c r="D21" s="10"/>
      <c r="E21" s="10"/>
      <c r="F21" s="10"/>
      <c r="G21" s="10"/>
      <c r="H21" s="10"/>
    </row>
    <row r="22" spans="2:10" ht="12.75">
      <c r="B22" s="5"/>
      <c r="C22" s="5"/>
      <c r="D22" s="5"/>
      <c r="E22" s="5"/>
      <c r="F22" s="5"/>
      <c r="G22" s="5"/>
      <c r="H22" s="5"/>
      <c r="J22" s="8"/>
    </row>
    <row r="23" spans="1:10" ht="12.75">
      <c r="A23" s="2" t="s">
        <v>41</v>
      </c>
      <c r="B23" s="5"/>
      <c r="C23" s="5">
        <f>TTEST(B5:B19,F5:F17,2,3)</f>
        <v>0.5604899027190007</v>
      </c>
      <c r="D23" s="5">
        <f>TTEST(C5:C19,G5:G17,2,3)</f>
        <v>0.9452039044662608</v>
      </c>
      <c r="E23" s="5"/>
      <c r="F23" s="5"/>
      <c r="G23" s="5"/>
      <c r="H23" s="5">
        <f>TTEST(D5:D19,H5:H17,2,3)</f>
        <v>0.04876088686807059</v>
      </c>
      <c r="J23" s="8"/>
    </row>
    <row r="24" spans="1:9" ht="12.75">
      <c r="A24" s="2"/>
      <c r="B24" s="5"/>
      <c r="C24" s="5"/>
      <c r="D24" s="5"/>
      <c r="E24" s="5"/>
      <c r="F24" s="5"/>
      <c r="G24" s="5"/>
      <c r="H24" s="5"/>
      <c r="I24" s="2"/>
    </row>
    <row r="25" spans="1:9" ht="12.75">
      <c r="A25" s="2"/>
      <c r="B25" s="5"/>
      <c r="C25" s="5"/>
      <c r="D25" s="5"/>
      <c r="E25" s="5"/>
      <c r="F25" s="5"/>
      <c r="G25" s="5"/>
      <c r="H25" s="5"/>
      <c r="I25" s="2"/>
    </row>
    <row r="26" spans="1:9" s="4" customFormat="1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2"/>
      <c r="B27" s="2"/>
      <c r="C27" s="2"/>
      <c r="D27" s="6"/>
      <c r="E27" s="6"/>
      <c r="F27" s="1"/>
      <c r="G27" s="2"/>
      <c r="H27" s="5"/>
      <c r="I27" s="1"/>
    </row>
    <row r="28" spans="1:9" ht="12.75">
      <c r="A28" s="2"/>
      <c r="B28" s="2"/>
      <c r="C28" s="2"/>
      <c r="D28" s="2"/>
      <c r="E28" s="2"/>
      <c r="F28" s="2"/>
      <c r="G28" s="5"/>
      <c r="I28" s="1"/>
    </row>
    <row r="29" spans="1:9" ht="12.75">
      <c r="A29" s="2"/>
      <c r="B29" s="2"/>
      <c r="C29" s="2"/>
      <c r="D29" s="2"/>
      <c r="E29" s="2"/>
      <c r="F29" s="2"/>
      <c r="G29" s="2"/>
      <c r="H29" s="7"/>
      <c r="I29" s="1"/>
    </row>
    <row r="30" spans="1:9" ht="12.75">
      <c r="A30" s="2"/>
      <c r="B30" s="2"/>
      <c r="C30" s="2"/>
      <c r="D30" s="5"/>
      <c r="E30" s="5"/>
      <c r="F30" s="2"/>
      <c r="G30" s="2"/>
      <c r="H30" s="2"/>
      <c r="I30" s="2"/>
    </row>
    <row r="31" spans="1:9" ht="12.75">
      <c r="A31" s="2"/>
      <c r="B31" s="2"/>
      <c r="C31" s="2"/>
      <c r="D31" s="5"/>
      <c r="E31" s="5"/>
      <c r="F31" s="2"/>
      <c r="G31" s="2"/>
      <c r="H31" s="5"/>
      <c r="I31" s="2"/>
    </row>
    <row r="32" spans="1:9" ht="12.75">
      <c r="A32" s="2"/>
      <c r="B32" s="2"/>
      <c r="C32" s="2"/>
      <c r="D32" s="5"/>
      <c r="E32" s="5"/>
      <c r="F32" s="2"/>
      <c r="G32" s="2"/>
      <c r="H32" s="5"/>
      <c r="I32" s="2"/>
    </row>
  </sheetData>
  <sheetProtection/>
  <mergeCells count="2">
    <mergeCell ref="B3:D3"/>
    <mergeCell ref="F3:H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22.8515625" style="0" customWidth="1"/>
    <col min="2" max="2" width="14.421875" style="0" bestFit="1" customWidth="1"/>
    <col min="4" max="5" width="10.28125" style="0" customWidth="1"/>
  </cols>
  <sheetData>
    <row r="1" spans="1:8" ht="18">
      <c r="A1" s="28" t="s">
        <v>42</v>
      </c>
      <c r="B1" s="28"/>
      <c r="C1" s="28"/>
      <c r="D1" s="28"/>
      <c r="E1" s="28"/>
      <c r="F1" s="28"/>
      <c r="G1" s="28"/>
      <c r="H1" s="2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2:8" s="2" customFormat="1" ht="12.75">
      <c r="B3" s="27" t="s">
        <v>35</v>
      </c>
      <c r="C3" s="27"/>
      <c r="D3" s="27"/>
      <c r="F3" s="27" t="s">
        <v>36</v>
      </c>
      <c r="G3" s="27"/>
      <c r="H3" s="27"/>
    </row>
    <row r="4" spans="2:8" s="1" customFormat="1" ht="25.5">
      <c r="B4" s="20" t="s">
        <v>37</v>
      </c>
      <c r="C4" s="20" t="s">
        <v>38</v>
      </c>
      <c r="D4" s="20" t="s">
        <v>39</v>
      </c>
      <c r="F4" s="20" t="s">
        <v>37</v>
      </c>
      <c r="G4" s="20" t="s">
        <v>38</v>
      </c>
      <c r="H4" s="20" t="s">
        <v>39</v>
      </c>
    </row>
    <row r="5" spans="1:8" ht="12.75">
      <c r="A5" s="2"/>
      <c r="B5" s="2">
        <v>85</v>
      </c>
      <c r="C5" s="2">
        <v>30</v>
      </c>
      <c r="D5" s="2">
        <v>30</v>
      </c>
      <c r="E5" s="2"/>
      <c r="F5" s="2">
        <v>75</v>
      </c>
      <c r="G5" s="2">
        <v>29</v>
      </c>
      <c r="H5" s="2">
        <v>30</v>
      </c>
    </row>
    <row r="6" spans="1:8" ht="12.75">
      <c r="A6" s="2"/>
      <c r="B6" s="2">
        <v>75</v>
      </c>
      <c r="C6" s="2">
        <v>28</v>
      </c>
      <c r="D6" s="2">
        <v>30</v>
      </c>
      <c r="E6" s="2"/>
      <c r="F6" s="2">
        <v>76</v>
      </c>
      <c r="G6" s="2">
        <v>29</v>
      </c>
      <c r="H6" s="2">
        <v>29</v>
      </c>
    </row>
    <row r="7" spans="1:8" ht="12.75">
      <c r="A7" s="2"/>
      <c r="B7" s="2">
        <v>80</v>
      </c>
      <c r="C7" s="2">
        <v>25</v>
      </c>
      <c r="D7" s="2">
        <v>28</v>
      </c>
      <c r="E7" s="2"/>
      <c r="F7" s="2">
        <v>72</v>
      </c>
      <c r="G7" s="2">
        <v>25</v>
      </c>
      <c r="H7" s="2">
        <v>24</v>
      </c>
    </row>
    <row r="8" spans="1:8" ht="12.75">
      <c r="A8" s="2"/>
      <c r="B8" s="2">
        <v>82</v>
      </c>
      <c r="C8" s="2">
        <v>27</v>
      </c>
      <c r="D8" s="2">
        <v>29</v>
      </c>
      <c r="E8" s="2"/>
      <c r="F8" s="2">
        <v>84</v>
      </c>
      <c r="G8" s="2">
        <v>28</v>
      </c>
      <c r="H8" s="2">
        <v>28</v>
      </c>
    </row>
    <row r="9" spans="1:8" ht="12.75">
      <c r="A9" s="2"/>
      <c r="B9" s="2">
        <v>74</v>
      </c>
      <c r="C9" s="2">
        <v>22</v>
      </c>
      <c r="D9" s="2">
        <v>27</v>
      </c>
      <c r="E9" s="2"/>
      <c r="F9" s="2">
        <v>75</v>
      </c>
      <c r="G9" s="2">
        <v>22</v>
      </c>
      <c r="H9" s="2">
        <v>25</v>
      </c>
    </row>
    <row r="10" spans="1:8" ht="12.75">
      <c r="A10" s="2"/>
      <c r="B10" s="2">
        <v>72</v>
      </c>
      <c r="C10" s="2">
        <v>30</v>
      </c>
      <c r="D10" s="2">
        <v>30</v>
      </c>
      <c r="E10" s="2"/>
      <c r="F10" s="2">
        <v>80</v>
      </c>
      <c r="G10" s="2">
        <v>30</v>
      </c>
      <c r="H10" s="2">
        <v>30</v>
      </c>
    </row>
    <row r="11" spans="1:8" ht="12.75">
      <c r="A11" s="2"/>
      <c r="B11" s="2">
        <v>70</v>
      </c>
      <c r="C11" s="2">
        <v>26</v>
      </c>
      <c r="D11" s="2">
        <v>28</v>
      </c>
      <c r="F11" s="2">
        <v>70</v>
      </c>
      <c r="G11" s="2">
        <v>26</v>
      </c>
      <c r="H11" s="2">
        <v>28</v>
      </c>
    </row>
    <row r="12" spans="1:8" ht="12.75">
      <c r="A12" s="2"/>
      <c r="B12" s="2">
        <v>78</v>
      </c>
      <c r="C12" s="2">
        <v>28</v>
      </c>
      <c r="D12" s="2">
        <v>28</v>
      </c>
      <c r="E12" s="2"/>
      <c r="F12" s="2">
        <v>74</v>
      </c>
      <c r="G12" s="2">
        <v>28</v>
      </c>
      <c r="H12" s="2">
        <v>28</v>
      </c>
    </row>
    <row r="13" spans="1:8" ht="12.75">
      <c r="A13" s="2"/>
      <c r="B13" s="2">
        <v>74</v>
      </c>
      <c r="C13" s="2">
        <v>24</v>
      </c>
      <c r="D13" s="2">
        <v>27</v>
      </c>
      <c r="E13" s="2"/>
      <c r="F13" s="2">
        <v>78</v>
      </c>
      <c r="G13" s="2">
        <v>24</v>
      </c>
      <c r="H13" s="2">
        <v>22</v>
      </c>
    </row>
    <row r="14" spans="1:8" ht="12.75">
      <c r="A14" s="2"/>
      <c r="B14" s="2">
        <v>72</v>
      </c>
      <c r="C14" s="2">
        <v>21</v>
      </c>
      <c r="D14" s="2">
        <v>25</v>
      </c>
      <c r="E14" s="2"/>
      <c r="F14" s="2">
        <v>75</v>
      </c>
      <c r="G14" s="2">
        <v>20</v>
      </c>
      <c r="H14" s="2">
        <v>21</v>
      </c>
    </row>
    <row r="15" spans="1:8" ht="12.75">
      <c r="A15" s="2"/>
      <c r="B15" s="2">
        <v>76</v>
      </c>
      <c r="C15" s="2">
        <v>20</v>
      </c>
      <c r="D15" s="2">
        <v>26</v>
      </c>
      <c r="E15" s="2"/>
      <c r="F15" s="2">
        <v>73</v>
      </c>
      <c r="G15" s="2">
        <v>20</v>
      </c>
      <c r="H15" s="2">
        <v>21</v>
      </c>
    </row>
    <row r="16" spans="1:8" ht="12.75">
      <c r="A16" s="2"/>
      <c r="B16" s="2">
        <v>73</v>
      </c>
      <c r="C16" s="2">
        <v>20</v>
      </c>
      <c r="D16" s="2">
        <v>25</v>
      </c>
      <c r="E16" s="2"/>
      <c r="F16" s="2">
        <v>76</v>
      </c>
      <c r="G16" s="2">
        <v>18</v>
      </c>
      <c r="H16" s="2">
        <v>20</v>
      </c>
    </row>
    <row r="17" spans="1:8" ht="12.75">
      <c r="A17" s="2"/>
      <c r="B17" s="2">
        <v>79</v>
      </c>
      <c r="C17" s="2">
        <v>24</v>
      </c>
      <c r="D17" s="2">
        <v>26</v>
      </c>
      <c r="E17" s="2"/>
      <c r="F17" s="2">
        <v>73</v>
      </c>
      <c r="G17" s="2">
        <v>23</v>
      </c>
      <c r="H17" s="2">
        <v>21</v>
      </c>
    </row>
    <row r="18" spans="1:8" ht="12.75">
      <c r="A18" s="2"/>
      <c r="B18" s="2">
        <v>80</v>
      </c>
      <c r="C18" s="2">
        <v>26</v>
      </c>
      <c r="D18" s="2">
        <v>28</v>
      </c>
      <c r="E18" s="2"/>
      <c r="F18" s="2"/>
      <c r="G18" s="2"/>
      <c r="H18" s="2"/>
    </row>
    <row r="19" spans="1:8" ht="12.75">
      <c r="A19" s="2"/>
      <c r="B19" s="2">
        <v>75</v>
      </c>
      <c r="C19" s="2">
        <v>22</v>
      </c>
      <c r="D19" s="2">
        <v>27</v>
      </c>
      <c r="E19" s="2"/>
      <c r="F19" s="2"/>
      <c r="G19" s="2"/>
      <c r="H19" s="2"/>
    </row>
    <row r="21" spans="1:8" s="2" customFormat="1" ht="12.75">
      <c r="A21" s="2" t="s">
        <v>34</v>
      </c>
      <c r="B21" s="10"/>
      <c r="C21" s="10">
        <f>AVERAGE(C5:C19)</f>
        <v>24.866666666666667</v>
      </c>
      <c r="D21" s="10">
        <f>AVERAGE(D5:D19)</f>
        <v>27.6</v>
      </c>
      <c r="E21" s="10"/>
      <c r="F21" s="10"/>
      <c r="G21" s="10">
        <f>AVERAGE(G5:G17)</f>
        <v>24.76923076923077</v>
      </c>
      <c r="H21" s="10">
        <f>AVERAGE(H5:H17)</f>
        <v>25.153846153846153</v>
      </c>
    </row>
    <row r="22" spans="1:8" s="2" customFormat="1" ht="12.75">
      <c r="A22" s="2" t="s">
        <v>29</v>
      </c>
      <c r="B22" s="9"/>
      <c r="C22" s="9"/>
      <c r="D22" s="9"/>
      <c r="E22" s="9"/>
      <c r="F22" s="9"/>
      <c r="G22" s="9"/>
      <c r="H22" s="9"/>
    </row>
    <row r="23" spans="1:10" ht="12.75">
      <c r="A23" s="2" t="s">
        <v>30</v>
      </c>
      <c r="B23" s="5"/>
      <c r="C23" s="5"/>
      <c r="D23" s="26">
        <f>TTEST(C5:C19,D5:D19,1,1)</f>
        <v>4.322511795333073E-05</v>
      </c>
      <c r="E23" s="11"/>
      <c r="F23" s="11"/>
      <c r="G23" s="11"/>
      <c r="H23" s="5">
        <f>TTEST(G5:G17,H5:H17,1,1)</f>
        <v>0.18705017343671426</v>
      </c>
      <c r="J23" s="8"/>
    </row>
    <row r="24" spans="1:10" ht="12.75">
      <c r="A24" s="2"/>
      <c r="B24" s="21"/>
      <c r="C24" s="5"/>
      <c r="D24" s="5"/>
      <c r="E24" s="5"/>
      <c r="F24" s="5"/>
      <c r="G24" s="5"/>
      <c r="H24" s="5"/>
      <c r="J24" s="8"/>
    </row>
    <row r="25" spans="1:9" ht="12.75">
      <c r="A25" s="2"/>
      <c r="B25" s="5"/>
      <c r="C25" s="5"/>
      <c r="D25" s="5"/>
      <c r="E25" s="5"/>
      <c r="F25" s="5"/>
      <c r="G25" s="5"/>
      <c r="H25" s="5"/>
      <c r="I25" s="2"/>
    </row>
    <row r="26" spans="1:9" ht="12.75">
      <c r="A26" s="2"/>
      <c r="B26" s="5"/>
      <c r="C26" s="5"/>
      <c r="D26" s="5"/>
      <c r="E26" s="5"/>
      <c r="F26" s="5"/>
      <c r="G26" s="5"/>
      <c r="H26" s="5"/>
      <c r="I26" s="2"/>
    </row>
    <row r="27" spans="1:9" s="4" customFormat="1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"/>
      <c r="B28" s="2"/>
      <c r="C28" s="2"/>
      <c r="D28" s="6"/>
      <c r="E28" s="6"/>
      <c r="F28" s="1"/>
      <c r="G28" s="2"/>
      <c r="H28" s="5"/>
      <c r="I28" s="1"/>
    </row>
    <row r="29" spans="1:9" ht="12.75">
      <c r="A29" s="2"/>
      <c r="B29" s="2"/>
      <c r="C29" s="2"/>
      <c r="D29" s="2"/>
      <c r="E29" s="2"/>
      <c r="F29" s="2"/>
      <c r="G29" s="5"/>
      <c r="I29" s="1"/>
    </row>
    <row r="30" spans="1:9" ht="12.75">
      <c r="A30" s="2"/>
      <c r="B30" s="2"/>
      <c r="C30" s="2"/>
      <c r="D30" s="2"/>
      <c r="E30" s="2"/>
      <c r="F30" s="2"/>
      <c r="G30" s="2"/>
      <c r="H30" s="7"/>
      <c r="I30" s="1"/>
    </row>
    <row r="31" spans="1:9" ht="12.75">
      <c r="A31" s="2"/>
      <c r="B31" s="2"/>
      <c r="C31" s="2"/>
      <c r="D31" s="5"/>
      <c r="E31" s="5"/>
      <c r="F31" s="2"/>
      <c r="G31" s="2"/>
      <c r="H31" s="2"/>
      <c r="I31" s="2"/>
    </row>
    <row r="32" spans="1:9" ht="12.75">
      <c r="A32" s="2"/>
      <c r="B32" s="2"/>
      <c r="C32" s="2"/>
      <c r="D32" s="5"/>
      <c r="E32" s="5"/>
      <c r="F32" s="2"/>
      <c r="G32" s="2"/>
      <c r="H32" s="5"/>
      <c r="I32" s="2"/>
    </row>
    <row r="33" spans="1:9" ht="12.75">
      <c r="A33" s="2"/>
      <c r="B33" s="2"/>
      <c r="C33" s="2"/>
      <c r="D33" s="5"/>
      <c r="E33" s="5"/>
      <c r="F33" s="2"/>
      <c r="G33" s="2"/>
      <c r="H33" s="5"/>
      <c r="I33" s="2"/>
    </row>
  </sheetData>
  <sheetProtection/>
  <mergeCells count="3">
    <mergeCell ref="B3:D3"/>
    <mergeCell ref="F3:H3"/>
    <mergeCell ref="A1:H1"/>
  </mergeCells>
  <printOptions/>
  <pageMargins left="0.36" right="0.42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4.140625" style="0" customWidth="1"/>
    <col min="2" max="2" width="9.57421875" style="0" bestFit="1" customWidth="1"/>
    <col min="4" max="5" width="10.28125" style="0" customWidth="1"/>
  </cols>
  <sheetData>
    <row r="1" spans="1:8" ht="27" customHeight="1">
      <c r="A1" s="28" t="s">
        <v>33</v>
      </c>
      <c r="B1" s="29"/>
      <c r="C1" s="29"/>
      <c r="D1" s="29"/>
      <c r="E1" s="29"/>
      <c r="F1" s="29"/>
      <c r="G1" s="29"/>
      <c r="H1" s="29"/>
    </row>
    <row r="2" ht="12.75">
      <c r="A2" s="3"/>
    </row>
    <row r="3" spans="2:8" s="2" customFormat="1" ht="12.75">
      <c r="B3" s="27" t="s">
        <v>35</v>
      </c>
      <c r="C3" s="27"/>
      <c r="D3" s="27"/>
      <c r="F3" s="27" t="s">
        <v>36</v>
      </c>
      <c r="G3" s="27"/>
      <c r="H3" s="27"/>
    </row>
    <row r="4" spans="2:8" s="1" customFormat="1" ht="25.5">
      <c r="B4" s="20" t="s">
        <v>37</v>
      </c>
      <c r="C4" s="20" t="s">
        <v>38</v>
      </c>
      <c r="D4" s="20" t="s">
        <v>39</v>
      </c>
      <c r="F4" s="20" t="s">
        <v>37</v>
      </c>
      <c r="G4" s="20" t="s">
        <v>38</v>
      </c>
      <c r="H4" s="20" t="s">
        <v>39</v>
      </c>
    </row>
    <row r="5" spans="1:8" ht="12.75">
      <c r="A5" s="2"/>
      <c r="B5" s="2">
        <v>85</v>
      </c>
      <c r="C5" s="2">
        <v>30</v>
      </c>
      <c r="D5" s="2">
        <v>30</v>
      </c>
      <c r="E5" s="2"/>
      <c r="F5" s="2">
        <v>75</v>
      </c>
      <c r="G5" s="2">
        <v>29</v>
      </c>
      <c r="H5" s="2">
        <v>30</v>
      </c>
    </row>
    <row r="6" spans="1:8" ht="12.75">
      <c r="A6" s="2"/>
      <c r="B6" s="2">
        <v>75</v>
      </c>
      <c r="C6" s="2">
        <v>28</v>
      </c>
      <c r="D6" s="2">
        <v>30</v>
      </c>
      <c r="E6" s="2"/>
      <c r="F6" s="2">
        <v>76</v>
      </c>
      <c r="G6" s="2">
        <v>29</v>
      </c>
      <c r="H6" s="2">
        <v>29</v>
      </c>
    </row>
    <row r="7" spans="1:8" ht="12.75">
      <c r="A7" s="2"/>
      <c r="B7" s="2">
        <v>80</v>
      </c>
      <c r="C7" s="2">
        <v>25</v>
      </c>
      <c r="D7" s="2">
        <v>28</v>
      </c>
      <c r="E7" s="2"/>
      <c r="F7" s="2">
        <v>72</v>
      </c>
      <c r="G7" s="2">
        <v>25</v>
      </c>
      <c r="H7" s="2">
        <v>24</v>
      </c>
    </row>
    <row r="8" spans="1:8" ht="12.75">
      <c r="A8" s="2"/>
      <c r="B8" s="2">
        <v>82</v>
      </c>
      <c r="C8" s="2">
        <v>27</v>
      </c>
      <c r="D8" s="2">
        <v>29</v>
      </c>
      <c r="E8" s="2"/>
      <c r="F8" s="2">
        <v>84</v>
      </c>
      <c r="G8" s="2">
        <v>28</v>
      </c>
      <c r="H8" s="2">
        <v>28</v>
      </c>
    </row>
    <row r="9" spans="1:8" ht="12.75">
      <c r="A9" s="2"/>
      <c r="B9" s="2">
        <v>74</v>
      </c>
      <c r="C9" s="2">
        <v>22</v>
      </c>
      <c r="D9" s="2">
        <v>27</v>
      </c>
      <c r="E9" s="2"/>
      <c r="F9" s="2">
        <v>75</v>
      </c>
      <c r="G9" s="2">
        <v>22</v>
      </c>
      <c r="H9" s="2">
        <v>25</v>
      </c>
    </row>
    <row r="10" spans="1:8" ht="12.75">
      <c r="A10" s="2"/>
      <c r="B10" s="2">
        <v>72</v>
      </c>
      <c r="C10" s="2">
        <v>30</v>
      </c>
      <c r="D10" s="2">
        <v>30</v>
      </c>
      <c r="E10" s="2"/>
      <c r="F10" s="2">
        <v>80</v>
      </c>
      <c r="G10" s="2">
        <v>30</v>
      </c>
      <c r="H10" s="2">
        <v>30</v>
      </c>
    </row>
    <row r="11" spans="1:8" ht="12.75">
      <c r="A11" s="2"/>
      <c r="B11" s="2">
        <v>70</v>
      </c>
      <c r="C11" s="2">
        <v>26</v>
      </c>
      <c r="D11" s="2">
        <v>28</v>
      </c>
      <c r="F11" s="2">
        <v>70</v>
      </c>
      <c r="G11" s="2">
        <v>26</v>
      </c>
      <c r="H11" s="2">
        <v>28</v>
      </c>
    </row>
    <row r="12" spans="1:8" ht="12.75">
      <c r="A12" s="2"/>
      <c r="B12" s="2">
        <v>78</v>
      </c>
      <c r="C12" s="2">
        <v>28</v>
      </c>
      <c r="D12" s="2">
        <v>28</v>
      </c>
      <c r="E12" s="2"/>
      <c r="F12" s="2">
        <v>74</v>
      </c>
      <c r="G12" s="2">
        <v>28</v>
      </c>
      <c r="H12" s="2">
        <v>28</v>
      </c>
    </row>
    <row r="13" spans="1:8" ht="12.75">
      <c r="A13" s="2"/>
      <c r="B13" s="2">
        <v>74</v>
      </c>
      <c r="C13" s="2">
        <v>24</v>
      </c>
      <c r="D13" s="2">
        <v>27</v>
      </c>
      <c r="E13" s="2"/>
      <c r="F13" s="2">
        <v>78</v>
      </c>
      <c r="G13" s="2">
        <v>24</v>
      </c>
      <c r="H13" s="2">
        <v>22</v>
      </c>
    </row>
    <row r="14" spans="1:8" ht="12.75">
      <c r="A14" s="2"/>
      <c r="B14" s="2">
        <v>72</v>
      </c>
      <c r="C14" s="2">
        <v>21</v>
      </c>
      <c r="D14" s="2">
        <v>25</v>
      </c>
      <c r="E14" s="2"/>
      <c r="F14" s="2">
        <v>75</v>
      </c>
      <c r="G14" s="2">
        <v>20</v>
      </c>
      <c r="H14" s="2">
        <v>21</v>
      </c>
    </row>
    <row r="15" spans="1:8" ht="12.75">
      <c r="A15" s="2"/>
      <c r="B15" s="2">
        <v>76</v>
      </c>
      <c r="C15" s="2">
        <v>20</v>
      </c>
      <c r="D15" s="2">
        <v>26</v>
      </c>
      <c r="E15" s="2"/>
      <c r="F15" s="2">
        <v>73</v>
      </c>
      <c r="G15" s="2">
        <v>20</v>
      </c>
      <c r="H15" s="2">
        <v>21</v>
      </c>
    </row>
    <row r="16" spans="1:8" ht="12.75">
      <c r="A16" s="2"/>
      <c r="B16" s="2">
        <v>73</v>
      </c>
      <c r="C16" s="2">
        <v>20</v>
      </c>
      <c r="D16" s="2">
        <v>25</v>
      </c>
      <c r="E16" s="2"/>
      <c r="F16" s="2">
        <v>76</v>
      </c>
      <c r="G16" s="2">
        <v>18</v>
      </c>
      <c r="H16" s="2">
        <v>20</v>
      </c>
    </row>
    <row r="17" spans="1:8" ht="12.75">
      <c r="A17" s="2"/>
      <c r="B17" s="2">
        <v>79</v>
      </c>
      <c r="C17" s="2">
        <v>24</v>
      </c>
      <c r="D17" s="2">
        <v>26</v>
      </c>
      <c r="E17" s="2"/>
      <c r="F17" s="2">
        <v>73</v>
      </c>
      <c r="G17" s="2">
        <v>23</v>
      </c>
      <c r="H17" s="2">
        <v>21</v>
      </c>
    </row>
    <row r="18" spans="1:8" ht="12.75">
      <c r="A18" s="2"/>
      <c r="B18" s="2">
        <v>80</v>
      </c>
      <c r="C18" s="2">
        <v>26</v>
      </c>
      <c r="D18" s="2">
        <v>28</v>
      </c>
      <c r="E18" s="2"/>
      <c r="F18" s="2"/>
      <c r="G18" s="2"/>
      <c r="H18" s="2"/>
    </row>
    <row r="19" spans="1:8" ht="12.75">
      <c r="A19" s="2"/>
      <c r="B19" s="2">
        <v>75</v>
      </c>
      <c r="C19" s="2">
        <v>22</v>
      </c>
      <c r="D19" s="2">
        <v>27</v>
      </c>
      <c r="E19" s="2"/>
      <c r="F19" s="2"/>
      <c r="G19" s="2"/>
      <c r="H19" s="2"/>
    </row>
    <row r="21" spans="1:8" s="2" customFormat="1" ht="12.75">
      <c r="A21" s="2" t="s">
        <v>32</v>
      </c>
      <c r="B21" s="10"/>
      <c r="C21" s="10"/>
      <c r="D21" s="10">
        <f>AVERAGE(D5:D19)</f>
        <v>27.6</v>
      </c>
      <c r="E21" s="10"/>
      <c r="F21" s="10"/>
      <c r="G21" s="10"/>
      <c r="H21" s="10">
        <f>AVERAGE(H5:H17)</f>
        <v>25.153846153846153</v>
      </c>
    </row>
    <row r="22" spans="1:8" s="2" customFormat="1" ht="12.75">
      <c r="A22" s="2" t="s">
        <v>31</v>
      </c>
      <c r="B22" s="9">
        <f>STDEV(B5:B19)</f>
        <v>4.203173404306165</v>
      </c>
      <c r="C22" s="9"/>
      <c r="D22" s="9"/>
      <c r="E22" s="9"/>
      <c r="F22" s="9"/>
      <c r="G22" s="9"/>
      <c r="H22" s="9">
        <f>STDEV(H5:H17)</f>
        <v>3.8263593193825525</v>
      </c>
    </row>
    <row r="23" spans="1:10" ht="12.75">
      <c r="A23" s="2" t="s">
        <v>43</v>
      </c>
      <c r="B23" s="5"/>
      <c r="C23" s="5"/>
      <c r="D23" s="5"/>
      <c r="E23" s="5"/>
      <c r="F23" s="5"/>
      <c r="G23" s="5"/>
      <c r="H23" s="5"/>
      <c r="J23" s="8"/>
    </row>
    <row r="24" spans="1:10" ht="12.75">
      <c r="A24" s="2"/>
      <c r="B24" s="5"/>
      <c r="C24" s="5"/>
      <c r="D24" s="5">
        <f>(27.6-25.2)/3.83</f>
        <v>0.6266318537859014</v>
      </c>
      <c r="E24" s="5"/>
      <c r="F24" s="5"/>
      <c r="G24" s="5"/>
      <c r="H24" s="5"/>
      <c r="J24" s="8"/>
    </row>
    <row r="25" spans="1:9" ht="12.75">
      <c r="A25" s="2"/>
      <c r="B25" s="5"/>
      <c r="C25" s="5"/>
      <c r="D25" s="5"/>
      <c r="E25" s="5"/>
      <c r="F25" s="5"/>
      <c r="G25" s="5"/>
      <c r="H25" s="5"/>
      <c r="I25" s="2"/>
    </row>
    <row r="26" spans="1:9" ht="12.75">
      <c r="A26" s="2"/>
      <c r="B26" s="5"/>
      <c r="C26" s="5"/>
      <c r="D26" s="5"/>
      <c r="E26" s="5"/>
      <c r="F26" s="5"/>
      <c r="G26" s="20"/>
      <c r="H26" s="20"/>
      <c r="I26" s="20"/>
    </row>
    <row r="27" spans="1:9" s="4" customFormat="1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"/>
      <c r="B28" s="2"/>
      <c r="C28" s="2"/>
      <c r="D28" s="6"/>
      <c r="E28" s="6"/>
      <c r="F28" s="1"/>
      <c r="G28" s="2"/>
      <c r="H28" s="5"/>
      <c r="I28" s="1"/>
    </row>
    <row r="29" spans="1:9" ht="12.75">
      <c r="A29" s="2"/>
      <c r="B29" s="2"/>
      <c r="C29" s="2"/>
      <c r="D29" s="2"/>
      <c r="E29" s="2"/>
      <c r="F29" s="2"/>
      <c r="G29" s="5"/>
      <c r="I29" s="1"/>
    </row>
    <row r="30" spans="1:9" ht="12.75">
      <c r="A30" s="2"/>
      <c r="B30" s="2"/>
      <c r="C30" s="2"/>
      <c r="D30" s="2"/>
      <c r="E30" s="2"/>
      <c r="F30" s="2"/>
      <c r="G30" s="2"/>
      <c r="H30" s="7"/>
      <c r="I30" s="1"/>
    </row>
    <row r="31" spans="1:9" ht="12.75">
      <c r="A31" s="2"/>
      <c r="B31" s="2"/>
      <c r="C31" s="2"/>
      <c r="D31" s="5"/>
      <c r="E31" s="5"/>
      <c r="F31" s="2"/>
      <c r="G31" s="2"/>
      <c r="H31" s="2"/>
      <c r="I31" s="2"/>
    </row>
    <row r="32" spans="1:9" ht="12.75">
      <c r="A32" s="2"/>
      <c r="B32" s="2"/>
      <c r="C32" s="2"/>
      <c r="D32" s="5"/>
      <c r="E32" s="5"/>
      <c r="F32" s="2"/>
      <c r="G32" s="2"/>
      <c r="H32" s="5"/>
      <c r="I32" s="2"/>
    </row>
    <row r="33" spans="1:9" ht="12.75">
      <c r="A33" s="2"/>
      <c r="B33" s="2"/>
      <c r="C33" s="2"/>
      <c r="D33" s="5"/>
      <c r="E33" s="5"/>
      <c r="F33" s="2"/>
      <c r="G33" s="2"/>
      <c r="H33" s="5"/>
      <c r="I33" s="2"/>
    </row>
  </sheetData>
  <sheetProtection/>
  <mergeCells count="3">
    <mergeCell ref="B3:D3"/>
    <mergeCell ref="F3:H3"/>
    <mergeCell ref="A1:H1"/>
  </mergeCells>
  <printOptions/>
  <pageMargins left="0.41" right="0.43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9">
      <selection activeCell="S17" sqref="S17"/>
    </sheetView>
  </sheetViews>
  <sheetFormatPr defaultColWidth="9.140625" defaultRowHeight="12.75"/>
  <cols>
    <col min="1" max="1" width="12.28125" style="0" customWidth="1"/>
    <col min="2" max="2" width="9.57421875" style="0" bestFit="1" customWidth="1"/>
    <col min="4" max="4" width="10.28125" style="0" customWidth="1"/>
    <col min="5" max="5" width="5.421875" style="0" customWidth="1"/>
  </cols>
  <sheetData>
    <row r="1" spans="1:9" ht="18">
      <c r="A1" s="28" t="s">
        <v>47</v>
      </c>
      <c r="B1" s="28"/>
      <c r="C1" s="28"/>
      <c r="D1" s="28"/>
      <c r="E1" s="28"/>
      <c r="F1" s="28"/>
      <c r="G1" s="28"/>
      <c r="H1" s="28"/>
      <c r="I1" s="28"/>
    </row>
    <row r="2" ht="12.75">
      <c r="A2" s="3"/>
    </row>
    <row r="3" spans="2:8" s="2" customFormat="1" ht="12.75">
      <c r="B3" s="27" t="s">
        <v>35</v>
      </c>
      <c r="C3" s="27"/>
      <c r="D3" s="27"/>
      <c r="F3" s="27" t="s">
        <v>36</v>
      </c>
      <c r="G3" s="27"/>
      <c r="H3" s="27"/>
    </row>
    <row r="4" spans="2:8" s="1" customFormat="1" ht="25.5">
      <c r="B4" s="20" t="s">
        <v>37</v>
      </c>
      <c r="C4" s="20" t="s">
        <v>38</v>
      </c>
      <c r="D4" s="20" t="s">
        <v>39</v>
      </c>
      <c r="F4" s="20" t="s">
        <v>37</v>
      </c>
      <c r="G4" s="20" t="s">
        <v>38</v>
      </c>
      <c r="H4" s="20" t="s">
        <v>39</v>
      </c>
    </row>
    <row r="5" spans="1:8" ht="12.75">
      <c r="A5" s="2"/>
      <c r="B5" s="2">
        <v>85</v>
      </c>
      <c r="C5" s="2">
        <v>30</v>
      </c>
      <c r="D5" s="2">
        <v>30</v>
      </c>
      <c r="E5" s="2"/>
      <c r="F5" s="2">
        <v>75</v>
      </c>
      <c r="G5" s="2">
        <v>29</v>
      </c>
      <c r="H5" s="2">
        <v>30</v>
      </c>
    </row>
    <row r="6" spans="1:8" ht="12.75">
      <c r="A6" s="2"/>
      <c r="B6" s="2">
        <v>75</v>
      </c>
      <c r="C6" s="2">
        <v>28</v>
      </c>
      <c r="D6" s="2">
        <v>30</v>
      </c>
      <c r="E6" s="2"/>
      <c r="F6" s="2">
        <v>76</v>
      </c>
      <c r="G6" s="2">
        <v>29</v>
      </c>
      <c r="H6" s="2">
        <v>29</v>
      </c>
    </row>
    <row r="7" spans="1:8" ht="12.75">
      <c r="A7" s="2"/>
      <c r="B7" s="2">
        <v>80</v>
      </c>
      <c r="C7" s="2">
        <v>25</v>
      </c>
      <c r="D7" s="2">
        <v>28</v>
      </c>
      <c r="E7" s="2"/>
      <c r="F7" s="2">
        <v>72</v>
      </c>
      <c r="G7" s="2">
        <v>25</v>
      </c>
      <c r="H7" s="2">
        <v>24</v>
      </c>
    </row>
    <row r="8" spans="1:8" ht="12.75">
      <c r="A8" s="2"/>
      <c r="B8" s="2">
        <v>82</v>
      </c>
      <c r="C8" s="2">
        <v>27</v>
      </c>
      <c r="D8" s="2">
        <v>29</v>
      </c>
      <c r="E8" s="2"/>
      <c r="F8" s="2">
        <v>84</v>
      </c>
      <c r="G8" s="2">
        <v>28</v>
      </c>
      <c r="H8" s="2">
        <v>28</v>
      </c>
    </row>
    <row r="9" spans="1:8" ht="12.75">
      <c r="A9" s="2"/>
      <c r="B9" s="2">
        <v>74</v>
      </c>
      <c r="C9" s="2">
        <v>22</v>
      </c>
      <c r="D9" s="2">
        <v>27</v>
      </c>
      <c r="E9" s="2"/>
      <c r="F9" s="2">
        <v>75</v>
      </c>
      <c r="G9" s="2">
        <v>22</v>
      </c>
      <c r="H9" s="2">
        <v>25</v>
      </c>
    </row>
    <row r="10" spans="1:8" ht="12.75">
      <c r="A10" s="2"/>
      <c r="B10" s="2">
        <v>72</v>
      </c>
      <c r="C10" s="2">
        <v>30</v>
      </c>
      <c r="D10" s="2">
        <v>30</v>
      </c>
      <c r="E10" s="2"/>
      <c r="F10" s="2">
        <v>80</v>
      </c>
      <c r="G10" s="2">
        <v>30</v>
      </c>
      <c r="H10" s="2">
        <v>30</v>
      </c>
    </row>
    <row r="11" spans="1:8" ht="12.75">
      <c r="A11" s="2"/>
      <c r="B11" s="2">
        <v>70</v>
      </c>
      <c r="C11" s="2">
        <v>26</v>
      </c>
      <c r="D11" s="2">
        <v>28</v>
      </c>
      <c r="F11" s="2">
        <v>70</v>
      </c>
      <c r="G11" s="2">
        <v>26</v>
      </c>
      <c r="H11" s="2">
        <v>28</v>
      </c>
    </row>
    <row r="12" spans="1:8" ht="12.75">
      <c r="A12" s="2"/>
      <c r="B12" s="2">
        <v>78</v>
      </c>
      <c r="C12" s="2">
        <v>28</v>
      </c>
      <c r="D12" s="2">
        <v>28</v>
      </c>
      <c r="E12" s="2"/>
      <c r="F12" s="2">
        <v>74</v>
      </c>
      <c r="G12" s="2">
        <v>28</v>
      </c>
      <c r="H12" s="2">
        <v>28</v>
      </c>
    </row>
    <row r="13" spans="1:8" ht="12.75">
      <c r="A13" s="2"/>
      <c r="B13" s="2">
        <v>74</v>
      </c>
      <c r="C13" s="2">
        <v>24</v>
      </c>
      <c r="D13" s="2">
        <v>27</v>
      </c>
      <c r="E13" s="2"/>
      <c r="F13" s="2">
        <v>78</v>
      </c>
      <c r="G13" s="2">
        <v>24</v>
      </c>
      <c r="H13" s="2">
        <v>22</v>
      </c>
    </row>
    <row r="14" spans="1:8" ht="12.75">
      <c r="A14" s="2"/>
      <c r="B14" s="2">
        <v>72</v>
      </c>
      <c r="C14" s="2">
        <v>21</v>
      </c>
      <c r="D14" s="2">
        <v>25</v>
      </c>
      <c r="E14" s="2"/>
      <c r="F14" s="2">
        <v>75</v>
      </c>
      <c r="G14" s="2">
        <v>20</v>
      </c>
      <c r="H14" s="2">
        <v>21</v>
      </c>
    </row>
    <row r="15" spans="1:8" ht="12.75">
      <c r="A15" s="2"/>
      <c r="B15" s="2">
        <v>76</v>
      </c>
      <c r="C15" s="2">
        <v>20</v>
      </c>
      <c r="D15" s="2">
        <v>26</v>
      </c>
      <c r="E15" s="2"/>
      <c r="F15" s="2">
        <v>73</v>
      </c>
      <c r="G15" s="2">
        <v>20</v>
      </c>
      <c r="H15" s="2">
        <v>21</v>
      </c>
    </row>
    <row r="16" spans="1:8" ht="12.75">
      <c r="A16" s="2"/>
      <c r="B16" s="2">
        <v>73</v>
      </c>
      <c r="C16" s="2">
        <v>20</v>
      </c>
      <c r="D16" s="2">
        <v>25</v>
      </c>
      <c r="E16" s="2"/>
      <c r="F16" s="2">
        <v>76</v>
      </c>
      <c r="G16" s="2">
        <v>18</v>
      </c>
      <c r="H16" s="2">
        <v>20</v>
      </c>
    </row>
    <row r="17" spans="1:8" ht="12.75">
      <c r="A17" s="2"/>
      <c r="B17" s="2">
        <v>79</v>
      </c>
      <c r="C17" s="2">
        <v>24</v>
      </c>
      <c r="D17" s="2">
        <v>26</v>
      </c>
      <c r="E17" s="2"/>
      <c r="F17" s="2">
        <v>73</v>
      </c>
      <c r="G17" s="2">
        <v>23</v>
      </c>
      <c r="H17" s="2">
        <v>21</v>
      </c>
    </row>
    <row r="18" spans="1:8" ht="12.75">
      <c r="A18" s="2"/>
      <c r="B18" s="2">
        <v>80</v>
      </c>
      <c r="C18" s="2">
        <v>26</v>
      </c>
      <c r="D18" s="2">
        <v>28</v>
      </c>
      <c r="E18" s="2"/>
      <c r="F18" s="2"/>
      <c r="G18" s="2"/>
      <c r="H18" s="2"/>
    </row>
    <row r="19" spans="1:8" ht="12.75">
      <c r="A19" s="2"/>
      <c r="B19" s="2">
        <v>75</v>
      </c>
      <c r="C19" s="2">
        <v>22</v>
      </c>
      <c r="D19" s="2">
        <v>27</v>
      </c>
      <c r="E19" s="2"/>
      <c r="F19" s="2"/>
      <c r="G19" s="2"/>
      <c r="H19" s="2"/>
    </row>
    <row r="21" spans="2:8" s="2" customFormat="1" ht="12.75">
      <c r="B21" s="10"/>
      <c r="C21" s="10"/>
      <c r="D21" s="10"/>
      <c r="E21" s="10"/>
      <c r="F21" s="10"/>
      <c r="G21" s="10"/>
      <c r="H21" s="10"/>
    </row>
    <row r="22" spans="1:8" s="2" customFormat="1" ht="15">
      <c r="A22" s="12" t="s">
        <v>44</v>
      </c>
      <c r="B22" s="9"/>
      <c r="C22" s="9"/>
      <c r="D22" s="9"/>
      <c r="E22" s="9"/>
      <c r="F22" s="9"/>
      <c r="G22" s="9"/>
      <c r="H22" s="9"/>
    </row>
    <row r="23" spans="1:10" ht="72" customHeight="1">
      <c r="A23" s="30" t="s">
        <v>45</v>
      </c>
      <c r="B23" s="31"/>
      <c r="C23" s="5">
        <f>CORREL(B5:B19,C5:C19)</f>
        <v>0.39074692022299057</v>
      </c>
      <c r="D23" s="5">
        <f>CORREL(B5:B19,D5:D19)</f>
        <v>0.3637588619937667</v>
      </c>
      <c r="E23" s="5"/>
      <c r="F23" s="9"/>
      <c r="G23" s="5">
        <f>CORREL(F5:F17,G5:G17)</f>
        <v>0.3102510914385603</v>
      </c>
      <c r="H23" s="5">
        <f>CORREL(F5:F17,H5:H17)</f>
        <v>0.2531621823618362</v>
      </c>
      <c r="J23" s="8"/>
    </row>
    <row r="24" spans="1:10" ht="76.5" customHeight="1">
      <c r="A24" s="30" t="s">
        <v>46</v>
      </c>
      <c r="B24" s="31"/>
      <c r="C24" s="5"/>
      <c r="D24" s="5">
        <f>CORREL(C9:C19,D9:D19)</f>
        <v>0.8988956310899804</v>
      </c>
      <c r="E24" s="5"/>
      <c r="F24" s="5"/>
      <c r="G24" s="5"/>
      <c r="H24" s="5">
        <f>CORREL(G9:G17,H9:H17)</f>
        <v>0.900802519811575</v>
      </c>
      <c r="J24" s="8"/>
    </row>
    <row r="25" spans="1:9" ht="12.75">
      <c r="A25" s="2"/>
      <c r="B25" s="5"/>
      <c r="C25" s="5"/>
      <c r="D25" s="5"/>
      <c r="E25" s="5"/>
      <c r="F25" s="5"/>
      <c r="G25" s="5"/>
      <c r="H25" s="5"/>
      <c r="I25" s="2"/>
    </row>
    <row r="26" spans="1:9" ht="12.75">
      <c r="A26" s="2"/>
      <c r="B26" s="5"/>
      <c r="C26" s="5"/>
      <c r="D26" s="5"/>
      <c r="E26" s="5"/>
      <c r="F26" s="5"/>
      <c r="G26" s="5"/>
      <c r="H26" s="5"/>
      <c r="I26" s="2"/>
    </row>
    <row r="27" spans="1:9" s="4" customFormat="1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"/>
      <c r="B28" s="2"/>
      <c r="C28" s="2"/>
      <c r="D28" s="6"/>
      <c r="E28" s="6"/>
      <c r="F28" s="1"/>
      <c r="G28" s="2"/>
      <c r="H28" s="5"/>
      <c r="I28" s="1"/>
    </row>
    <row r="29" spans="1:9" ht="12.75">
      <c r="A29" s="2"/>
      <c r="B29" s="2"/>
      <c r="C29" s="2"/>
      <c r="D29" s="2"/>
      <c r="E29" s="2"/>
      <c r="F29" s="2"/>
      <c r="G29" s="5"/>
      <c r="I29" s="1"/>
    </row>
    <row r="30" spans="1:9" ht="12.75">
      <c r="A30" s="2"/>
      <c r="B30" s="2"/>
      <c r="C30" s="2"/>
      <c r="D30" s="2"/>
      <c r="E30" s="2"/>
      <c r="F30" s="2"/>
      <c r="G30" s="2"/>
      <c r="H30" s="7"/>
      <c r="I30" s="1"/>
    </row>
    <row r="31" spans="1:9" ht="12.75">
      <c r="A31" s="2"/>
      <c r="B31" s="2"/>
      <c r="C31" s="2"/>
      <c r="D31" s="5"/>
      <c r="E31" s="5"/>
      <c r="F31" s="2"/>
      <c r="G31" s="2"/>
      <c r="H31" s="2"/>
      <c r="I31" s="2"/>
    </row>
    <row r="32" spans="1:9" ht="12.75">
      <c r="A32" s="2"/>
      <c r="B32" s="2"/>
      <c r="C32" s="2"/>
      <c r="D32" s="5"/>
      <c r="E32" s="5"/>
      <c r="F32" s="2"/>
      <c r="G32" s="2"/>
      <c r="H32" s="5"/>
      <c r="I32" s="2"/>
    </row>
    <row r="33" spans="1:9" ht="12.75">
      <c r="A33" s="2"/>
      <c r="B33" s="2"/>
      <c r="C33" s="2"/>
      <c r="D33" s="5"/>
      <c r="E33" s="5"/>
      <c r="F33" s="2"/>
      <c r="G33" s="2"/>
      <c r="H33" s="5"/>
      <c r="I33" s="2"/>
    </row>
  </sheetData>
  <sheetProtection/>
  <mergeCells count="5">
    <mergeCell ref="A24:B24"/>
    <mergeCell ref="B3:D3"/>
    <mergeCell ref="F3:H3"/>
    <mergeCell ref="A1:I1"/>
    <mergeCell ref="A23:B2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2008-08-07T06:01:04Z</cp:lastPrinted>
  <dcterms:created xsi:type="dcterms:W3CDTF">2005-10-19T08:41:16Z</dcterms:created>
  <dcterms:modified xsi:type="dcterms:W3CDTF">2019-08-18T01:48:02Z</dcterms:modified>
  <cp:category/>
  <cp:version/>
  <cp:contentType/>
  <cp:contentStatus/>
</cp:coreProperties>
</file>